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Sheet1" sheetId="1" r:id="rId1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<sst xmlns="http://schemas.openxmlformats.org/spreadsheetml/2006/main" count="43" uniqueCount="43">
  <si>
    <t>入札内訳書</t>
  </si>
  <si>
    <t>a</t>
  </si>
  <si>
    <t>b</t>
  </si>
  <si>
    <t>e</t>
  </si>
  <si>
    <t>合計</t>
  </si>
  <si>
    <t>…①</t>
  </si>
  <si>
    <t>（留意事項）</t>
  </si>
  <si>
    <t>c</t>
  </si>
  <si>
    <t>力率
調整</t>
  </si>
  <si>
    <t>d(＝a×b×c)</t>
  </si>
  <si>
    <t>f</t>
  </si>
  <si>
    <t>g(＝e×f)</t>
  </si>
  <si>
    <t>h(＝d＋g)</t>
  </si>
  <si>
    <t>１．基本料金単価（b欄）及び電力量料金単価（f欄）は、小数点以下第２位まで記入する。</t>
  </si>
  <si>
    <t>予定使用電力量
(kWh)</t>
  </si>
  <si>
    <t>商号又は名称</t>
  </si>
  <si>
    <t>…②</t>
  </si>
  <si>
    <t>３．基本料金月額（d欄）及び電力量料金月額（g欄）は、計算後、小数点以下第３位を切り捨てる。</t>
  </si>
  <si>
    <t>予定契約電力
(kW)</t>
  </si>
  <si>
    <t>　　</t>
  </si>
  <si>
    <r>
      <t>基本料金単価
(円/kW)</t>
    </r>
    <r>
      <rPr>
        <sz val="6"/>
        <rFont val="ＭＳ Ｐゴシック"/>
        <family val="3"/>
      </rPr>
      <t xml:space="preserve">
※小数点以下第2位まで記入</t>
    </r>
  </si>
  <si>
    <r>
      <t>基本料金月額
（円）</t>
    </r>
    <r>
      <rPr>
        <sz val="6"/>
        <rFont val="ＭＳ Ｐゴシック"/>
        <family val="3"/>
      </rPr>
      <t xml:space="preserve">
※小数点以下第３位切捨て</t>
    </r>
  </si>
  <si>
    <r>
      <t>電力量料金単価
(円/kWh)</t>
    </r>
    <r>
      <rPr>
        <sz val="6"/>
        <rFont val="ＭＳ Ｐゴシック"/>
        <family val="3"/>
      </rPr>
      <t xml:space="preserve">
※小数点以下第2位まで記入</t>
    </r>
  </si>
  <si>
    <r>
      <t xml:space="preserve">電力量料金月額
(円)
</t>
    </r>
    <r>
      <rPr>
        <sz val="6"/>
        <rFont val="ＭＳ Ｐゴシック"/>
        <family val="3"/>
      </rPr>
      <t>※小数点以下第３位切捨て</t>
    </r>
  </si>
  <si>
    <r>
      <t xml:space="preserve">電気料金合計
(円)
</t>
    </r>
    <r>
      <rPr>
        <sz val="6"/>
        <rFont val="ＭＳ Ｐゴシック"/>
        <family val="3"/>
      </rPr>
      <t>※各月単位で小数点以下切捨て</t>
    </r>
  </si>
  <si>
    <r>
      <t>２．力率調整（c欄）については、力率の想定値100%とし、仕様書に示す基本料金の</t>
    </r>
    <r>
      <rPr>
        <sz val="11"/>
        <rFont val="ＭＳ Ｐゴシック"/>
        <family val="3"/>
      </rPr>
      <t>算式に当てはめ、0.85とする。</t>
    </r>
  </si>
  <si>
    <r>
      <t>４．電気料金合計（h欄）は、各月毎で計算した額を</t>
    </r>
    <r>
      <rPr>
        <u val="single"/>
        <sz val="11"/>
        <rFont val="ＭＳ Ｐゴシック"/>
        <family val="3"/>
      </rPr>
      <t>小数点以下切り捨て</t>
    </r>
    <r>
      <rPr>
        <sz val="11"/>
        <rFont val="ＭＳ Ｐゴシック"/>
        <family val="3"/>
      </rPr>
      <t>、①（電気料金合計（h欄）の合計）は、その合計とする。</t>
    </r>
  </si>
  <si>
    <t>件名：公立学校共済組合道後宿泊所で使用する電力供給</t>
  </si>
  <si>
    <t>入札書記入額</t>
  </si>
  <si>
    <t>※①×100/110の計算をする場合、小数点以下切上げ</t>
  </si>
  <si>
    <t>５．入札書記入額②は、①の110分の100に相当する額を記入する。（小数点以下切上げ）</t>
  </si>
  <si>
    <t>令和６年 ４月分</t>
  </si>
  <si>
    <t>令和６年 ５月分</t>
  </si>
  <si>
    <t>令和６年 ６月分</t>
  </si>
  <si>
    <t>令和６年 ７月分</t>
  </si>
  <si>
    <t>令和６年 ８月分</t>
  </si>
  <si>
    <t>令和６年 ９月分</t>
  </si>
  <si>
    <t>令和６年１０月分</t>
  </si>
  <si>
    <t>令和６年１１月分</t>
  </si>
  <si>
    <t>令和６年１２月分</t>
  </si>
  <si>
    <t>令和７年 １月分</t>
  </si>
  <si>
    <t>令和７年 ２月分</t>
  </si>
  <si>
    <t>令和７年 ３月分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</si>
</sst>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 diagonalUp="1">
      <left style="thin"/>
      <right style="thin"/>
      <top style="double"/>
      <bottom style="thin"/>
      <diagonal style="hair"/>
    </border>
    <border diagonalUp="1">
      <left style="thin"/>
      <right/>
      <top style="double"/>
      <bottom style="thin"/>
      <diagonal style="hair"/>
    </border>
    <border diagonalUp="1">
      <left style="medium"/>
      <right style="medium"/>
      <top style="double"/>
      <bottom style="medium"/>
      <diagonal style="hair"/>
    </border>
    <border>
      <left style="medium"/>
      <right style="medium"/>
      <top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40" fontId="39" fillId="0" borderId="19" xfId="48" applyNumberFormat="1" applyFont="1" applyFill="1" applyBorder="1" applyAlignment="1" applyProtection="1">
      <alignment vertical="center"/>
      <protection locked="0"/>
    </xf>
    <xf numFmtId="40" fontId="39" fillId="0" borderId="19" xfId="48" applyNumberFormat="1" applyFont="1" applyFill="1" applyBorder="1" applyAlignment="1">
      <alignment horizontal="center" vertical="center"/>
    </xf>
    <xf numFmtId="40" fontId="39" fillId="0" borderId="20" xfId="48" applyNumberFormat="1" applyFont="1" applyFill="1" applyBorder="1" applyAlignment="1">
      <alignment vertical="center"/>
    </xf>
    <xf numFmtId="38" fontId="39" fillId="0" borderId="20" xfId="0" applyNumberFormat="1" applyFont="1" applyFill="1" applyBorder="1" applyAlignment="1">
      <alignment vertical="center"/>
    </xf>
    <xf numFmtId="40" fontId="39" fillId="0" borderId="21" xfId="48" applyNumberFormat="1" applyFont="1" applyFill="1" applyBorder="1" applyAlignment="1" applyProtection="1">
      <alignment vertical="center"/>
      <protection locked="0"/>
    </xf>
    <xf numFmtId="40" fontId="39" fillId="0" borderId="21" xfId="48" applyNumberFormat="1" applyFont="1" applyFill="1" applyBorder="1" applyAlignment="1">
      <alignment horizontal="center" vertical="center"/>
    </xf>
    <xf numFmtId="38" fontId="39" fillId="0" borderId="22" xfId="0" applyNumberFormat="1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38" fontId="39" fillId="0" borderId="26" xfId="0" applyNumberFormat="1" applyFont="1" applyFill="1" applyBorder="1" applyAlignment="1">
      <alignment vertical="center"/>
    </xf>
    <xf numFmtId="38" fontId="39" fillId="0" borderId="27" xfId="48" applyFont="1" applyFill="1" applyBorder="1" applyAlignment="1">
      <alignment vertical="center"/>
    </xf>
    <xf numFmtId="0" fontId="40" fillId="0" borderId="0" xfId="0" applyFont="1" applyFill="1" applyAlignment="1">
      <alignment horizontal="right" vertical="center"/>
    </xf>
    <xf numFmtId="38" fontId="39" fillId="0" borderId="28" xfId="48" applyFont="1" applyFill="1" applyBorder="1" applyAlignment="1">
      <alignment horizontal="right" vertical="center"/>
    </xf>
    <xf numFmtId="38" fontId="39" fillId="0" borderId="29" xfId="48" applyFont="1" applyFill="1" applyBorder="1" applyAlignment="1">
      <alignment horizontal="right" vertical="center"/>
    </xf>
    <xf numFmtId="38" fontId="39" fillId="0" borderId="30" xfId="0" applyNumberFormat="1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 vertical="center" wrapText="1"/>
    </xf>
    <xf numFmtId="2" fontId="39" fillId="0" borderId="19" xfId="0" applyNumberFormat="1" applyFont="1" applyFill="1" applyBorder="1" applyAlignment="1" applyProtection="1">
      <alignment horizontal="right" vertical="center"/>
      <protection locked="0"/>
    </xf>
    <xf numFmtId="2" fontId="39" fillId="0" borderId="21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9.140625" defaultRowHeight="15"/>
  <cols>
    <col min="1" max="1" width="17.57421875" style="1" customWidth="1"/>
    <col min="2" max="3" width="15.140625" style="1" customWidth="1"/>
    <col min="4" max="4" width="6.57421875" style="1" customWidth="1"/>
    <col min="5" max="5" width="16.57421875" style="1" customWidth="1"/>
    <col min="6" max="7" width="15.140625" style="1" customWidth="1"/>
    <col min="8" max="9" width="16.57421875" style="1" customWidth="1"/>
    <col min="10" max="10" width="5.28125" style="1" bestFit="1" customWidth="1"/>
    <col min="11" max="16384" width="9.00390625" style="1" customWidth="1"/>
  </cols>
  <sheetData>
    <row r="1" spans="1:9" ht="17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ht="5.25" customHeight="1"/>
    <row r="3" spans="1:9" ht="27.75" customHeight="1">
      <c r="A3" s="1" t="s">
        <v>27</v>
      </c>
      <c r="G3" s="2" t="s">
        <v>15</v>
      </c>
      <c r="H3" s="35"/>
      <c r="I3" s="35"/>
    </row>
    <row r="4" ht="5.25" customHeight="1" thickBot="1"/>
    <row r="5" spans="1:9" ht="36">
      <c r="A5" s="3"/>
      <c r="B5" s="4" t="s">
        <v>18</v>
      </c>
      <c r="C5" s="5" t="s">
        <v>20</v>
      </c>
      <c r="D5" s="5" t="s">
        <v>8</v>
      </c>
      <c r="E5" s="6" t="s">
        <v>21</v>
      </c>
      <c r="F5" s="7" t="s">
        <v>14</v>
      </c>
      <c r="G5" s="5" t="s">
        <v>22</v>
      </c>
      <c r="H5" s="6" t="s">
        <v>23</v>
      </c>
      <c r="I5" s="6" t="s">
        <v>24</v>
      </c>
    </row>
    <row r="6" spans="1:9" ht="13.5">
      <c r="A6" s="8"/>
      <c r="B6" s="9" t="s">
        <v>1</v>
      </c>
      <c r="C6" s="10" t="s">
        <v>2</v>
      </c>
      <c r="D6" s="10" t="s">
        <v>7</v>
      </c>
      <c r="E6" s="11" t="s">
        <v>9</v>
      </c>
      <c r="F6" s="12" t="s">
        <v>3</v>
      </c>
      <c r="G6" s="13" t="s">
        <v>10</v>
      </c>
      <c r="H6" s="11" t="s">
        <v>11</v>
      </c>
      <c r="I6" s="11" t="s">
        <v>12</v>
      </c>
    </row>
    <row r="7" spans="1:9" ht="19.5" customHeight="1">
      <c r="A7" s="30" t="s">
        <v>31</v>
      </c>
      <c r="B7" s="27">
        <v>392</v>
      </c>
      <c r="C7" s="14"/>
      <c r="D7" s="15">
        <v>0.85</v>
      </c>
      <c r="E7" s="16">
        <f aca="true" t="shared" si="0" ref="E7:E18">IF(C7="","",ROUNDDOWN((B7*C7*D7),2))</f>
      </c>
      <c r="F7" s="28">
        <v>49000</v>
      </c>
      <c r="G7" s="32"/>
      <c r="H7" s="16">
        <f aca="true" t="shared" si="1" ref="H7:H18">IF(G7="","",ROUNDDOWN((F7*G7),2))</f>
      </c>
      <c r="I7" s="17">
        <f>IF(SUM(E7,H7)=0,"",ROUNDDOWN(SUM(E7,H7),0))</f>
      </c>
    </row>
    <row r="8" spans="1:9" ht="19.5" customHeight="1">
      <c r="A8" s="30" t="s">
        <v>32</v>
      </c>
      <c r="B8" s="27">
        <v>392</v>
      </c>
      <c r="C8" s="14"/>
      <c r="D8" s="15">
        <v>0.85</v>
      </c>
      <c r="E8" s="16">
        <f t="shared" si="0"/>
      </c>
      <c r="F8" s="28">
        <v>77600</v>
      </c>
      <c r="G8" s="32"/>
      <c r="H8" s="16">
        <f t="shared" si="1"/>
      </c>
      <c r="I8" s="17">
        <f>IF(SUM(E8,H8)=0,"",ROUNDDOWN(SUM(E8,H8),0))</f>
      </c>
    </row>
    <row r="9" spans="1:9" ht="19.5" customHeight="1">
      <c r="A9" s="30" t="s">
        <v>33</v>
      </c>
      <c r="B9" s="27">
        <v>392</v>
      </c>
      <c r="C9" s="14"/>
      <c r="D9" s="15">
        <v>0.85</v>
      </c>
      <c r="E9" s="16">
        <f t="shared" si="0"/>
      </c>
      <c r="F9" s="28">
        <v>90000</v>
      </c>
      <c r="G9" s="32"/>
      <c r="H9" s="16">
        <f t="shared" si="1"/>
      </c>
      <c r="I9" s="17">
        <f aca="true" t="shared" si="2" ref="I9:I18">IF(SUM(E9,H9)=0,"",ROUNDDOWN(SUM(E9,H9),0))</f>
      </c>
    </row>
    <row r="10" spans="1:9" ht="19.5" customHeight="1">
      <c r="A10" s="30" t="s">
        <v>34</v>
      </c>
      <c r="B10" s="27">
        <v>392</v>
      </c>
      <c r="C10" s="14"/>
      <c r="D10" s="15">
        <v>0.85</v>
      </c>
      <c r="E10" s="16">
        <f t="shared" si="0"/>
      </c>
      <c r="F10" s="28">
        <v>124500</v>
      </c>
      <c r="G10" s="32"/>
      <c r="H10" s="16">
        <f t="shared" si="1"/>
      </c>
      <c r="I10" s="17">
        <f t="shared" si="2"/>
      </c>
    </row>
    <row r="11" spans="1:9" ht="19.5" customHeight="1">
      <c r="A11" s="30" t="s">
        <v>35</v>
      </c>
      <c r="B11" s="27">
        <v>392</v>
      </c>
      <c r="C11" s="14"/>
      <c r="D11" s="15">
        <v>0.85</v>
      </c>
      <c r="E11" s="16">
        <f t="shared" si="0"/>
      </c>
      <c r="F11" s="28">
        <v>138000</v>
      </c>
      <c r="G11" s="32"/>
      <c r="H11" s="16">
        <f t="shared" si="1"/>
      </c>
      <c r="I11" s="17">
        <f t="shared" si="2"/>
      </c>
    </row>
    <row r="12" spans="1:9" ht="19.5" customHeight="1">
      <c r="A12" s="30" t="s">
        <v>36</v>
      </c>
      <c r="B12" s="27">
        <v>392</v>
      </c>
      <c r="C12" s="14"/>
      <c r="D12" s="15">
        <v>0.85</v>
      </c>
      <c r="E12" s="16">
        <f t="shared" si="0"/>
      </c>
      <c r="F12" s="28">
        <v>107000</v>
      </c>
      <c r="G12" s="32"/>
      <c r="H12" s="16">
        <f t="shared" si="1"/>
      </c>
      <c r="I12" s="17">
        <f t="shared" si="2"/>
      </c>
    </row>
    <row r="13" spans="1:9" ht="19.5" customHeight="1">
      <c r="A13" s="30" t="s">
        <v>37</v>
      </c>
      <c r="B13" s="27">
        <v>392</v>
      </c>
      <c r="C13" s="14"/>
      <c r="D13" s="15">
        <v>0.85</v>
      </c>
      <c r="E13" s="16">
        <f t="shared" si="0"/>
      </c>
      <c r="F13" s="28">
        <v>82500</v>
      </c>
      <c r="G13" s="32"/>
      <c r="H13" s="16">
        <f t="shared" si="1"/>
      </c>
      <c r="I13" s="17">
        <f t="shared" si="2"/>
      </c>
    </row>
    <row r="14" spans="1:9" ht="19.5" customHeight="1">
      <c r="A14" s="30" t="s">
        <v>38</v>
      </c>
      <c r="B14" s="27">
        <v>392</v>
      </c>
      <c r="C14" s="14"/>
      <c r="D14" s="15">
        <v>0.85</v>
      </c>
      <c r="E14" s="16">
        <f t="shared" si="0"/>
      </c>
      <c r="F14" s="28">
        <v>62000</v>
      </c>
      <c r="G14" s="32"/>
      <c r="H14" s="16">
        <f t="shared" si="1"/>
      </c>
      <c r="I14" s="17">
        <f t="shared" si="2"/>
      </c>
    </row>
    <row r="15" spans="1:9" ht="19.5" customHeight="1">
      <c r="A15" s="30" t="s">
        <v>39</v>
      </c>
      <c r="B15" s="27">
        <v>392</v>
      </c>
      <c r="C15" s="14"/>
      <c r="D15" s="15">
        <v>0.85</v>
      </c>
      <c r="E15" s="16">
        <f t="shared" si="0"/>
      </c>
      <c r="F15" s="28">
        <v>69000</v>
      </c>
      <c r="G15" s="32"/>
      <c r="H15" s="16">
        <f t="shared" si="1"/>
      </c>
      <c r="I15" s="17">
        <f t="shared" si="2"/>
      </c>
    </row>
    <row r="16" spans="1:9" ht="19.5" customHeight="1">
      <c r="A16" s="30" t="s">
        <v>40</v>
      </c>
      <c r="B16" s="27">
        <v>392</v>
      </c>
      <c r="C16" s="14"/>
      <c r="D16" s="15">
        <v>0.85</v>
      </c>
      <c r="E16" s="16">
        <f t="shared" si="0"/>
      </c>
      <c r="F16" s="28">
        <v>70000</v>
      </c>
      <c r="G16" s="32"/>
      <c r="H16" s="16">
        <f t="shared" si="1"/>
      </c>
      <c r="I16" s="17">
        <f t="shared" si="2"/>
      </c>
    </row>
    <row r="17" spans="1:9" ht="19.5" customHeight="1">
      <c r="A17" s="30" t="s">
        <v>41</v>
      </c>
      <c r="B17" s="27">
        <v>392</v>
      </c>
      <c r="C17" s="14"/>
      <c r="D17" s="15">
        <v>0.85</v>
      </c>
      <c r="E17" s="16">
        <f t="shared" si="0"/>
      </c>
      <c r="F17" s="28">
        <v>69000</v>
      </c>
      <c r="G17" s="32"/>
      <c r="H17" s="16">
        <f t="shared" si="1"/>
      </c>
      <c r="I17" s="17">
        <f t="shared" si="2"/>
      </c>
    </row>
    <row r="18" spans="1:9" ht="19.5" customHeight="1" thickBot="1">
      <c r="A18" s="30" t="s">
        <v>42</v>
      </c>
      <c r="B18" s="27">
        <v>392</v>
      </c>
      <c r="C18" s="18"/>
      <c r="D18" s="19">
        <v>0.85</v>
      </c>
      <c r="E18" s="16">
        <f t="shared" si="0"/>
      </c>
      <c r="F18" s="28">
        <v>62000</v>
      </c>
      <c r="G18" s="33"/>
      <c r="H18" s="16">
        <f t="shared" si="1"/>
      </c>
      <c r="I18" s="20">
        <f t="shared" si="2"/>
      </c>
    </row>
    <row r="19" spans="1:10" ht="19.5" customHeight="1" thickBot="1" thickTop="1">
      <c r="A19" s="30" t="s">
        <v>4</v>
      </c>
      <c r="B19" s="21"/>
      <c r="C19" s="22"/>
      <c r="D19" s="22"/>
      <c r="E19" s="23"/>
      <c r="F19" s="29">
        <f>SUM(F7:F18)</f>
        <v>1000600</v>
      </c>
      <c r="G19" s="22"/>
      <c r="H19" s="23"/>
      <c r="I19" s="24">
        <f>IF(SUM(I7:I18)=0,"",SUM(I7:I18))</f>
      </c>
      <c r="J19" s="1" t="s">
        <v>5</v>
      </c>
    </row>
    <row r="20" ht="5.25" customHeight="1" thickBot="1"/>
    <row r="21" spans="8:10" ht="30.75" customHeight="1" thickBot="1" thickTop="1">
      <c r="H21" s="31" t="s">
        <v>28</v>
      </c>
      <c r="I21" s="25">
        <f>IF(I19="","",ROUNDUP(I19*100/110,0))</f>
      </c>
      <c r="J21" s="1" t="s">
        <v>16</v>
      </c>
    </row>
    <row r="22" spans="8:9" ht="14.25" thickTop="1">
      <c r="H22" s="26"/>
      <c r="I22" s="26" t="s">
        <v>29</v>
      </c>
    </row>
    <row r="23" spans="1:8" ht="13.5">
      <c r="A23" s="1" t="s">
        <v>6</v>
      </c>
      <c r="H23" s="26"/>
    </row>
    <row r="24" spans="1:8" ht="13.5">
      <c r="A24" s="1" t="s">
        <v>13</v>
      </c>
      <c r="H24" s="26"/>
    </row>
    <row r="25" ht="13.5">
      <c r="A25" s="1" t="s">
        <v>25</v>
      </c>
    </row>
    <row r="26" ht="13.5">
      <c r="A26" s="1" t="s">
        <v>17</v>
      </c>
    </row>
    <row r="27" ht="13.5">
      <c r="A27" s="1" t="s">
        <v>26</v>
      </c>
    </row>
    <row r="28" ht="11.25" customHeight="1">
      <c r="A28" s="1" t="s">
        <v>30</v>
      </c>
    </row>
    <row r="29" ht="13.5" hidden="1">
      <c r="A29" s="1" t="s">
        <v>19</v>
      </c>
    </row>
  </sheetData>
  <sheetProtection/>
  <mergeCells count="2">
    <mergeCell ref="A1:I1"/>
    <mergeCell ref="H3:I3"/>
  </mergeCells>
  <dataValidations count="2">
    <dataValidation allowBlank="1" showInputMessage="1" showErrorMessage="1" imeMode="off" sqref="G7:G18 C7:C18"/>
    <dataValidation allowBlank="1" showInputMessage="1" showErrorMessage="1" imeMode="hiragana" sqref="H3:I3"/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watanabe-noriko</dc:creator>
  <cp:keywords/>
  <dc:description/>
  <cp:lastModifiedBy>kanri03</cp:lastModifiedBy>
  <cp:lastPrinted>2023-12-26T06:06:53Z</cp:lastPrinted>
  <dcterms:created xsi:type="dcterms:W3CDTF">2013-01-23T04:33:35Z</dcterms:created>
  <dcterms:modified xsi:type="dcterms:W3CDTF">2023-12-26T06:06:56Z</dcterms:modified>
  <cp:category/>
  <cp:version/>
  <cp:contentType/>
  <cp:contentStatus/>
</cp:coreProperties>
</file>